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84147\Desktop\2022-2024省三年行动计划\2022-2024省三年行动计划丽水市本级上报\"/>
    </mc:Choice>
  </mc:AlternateContent>
  <xr:revisionPtr revIDLastSave="0" documentId="13_ncr:1_{2B2920D6-F8CE-4A27-8606-D185FC8527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17" i="1" l="1"/>
  <c r="J33" i="1"/>
  <c r="J32" i="1"/>
  <c r="J25" i="1"/>
  <c r="J24" i="1"/>
  <c r="J16" i="1"/>
  <c r="J13" i="1"/>
  <c r="J8" i="1"/>
  <c r="I22" i="1"/>
  <c r="G22" i="1"/>
  <c r="I14" i="1"/>
  <c r="G14" i="1"/>
  <c r="I6" i="1"/>
  <c r="G6" i="1"/>
</calcChain>
</file>

<file path=xl/sharedStrings.xml><?xml version="1.0" encoding="utf-8"?>
<sst xmlns="http://schemas.openxmlformats.org/spreadsheetml/2006/main" count="114" uniqueCount="58">
  <si>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2</t>
    </r>
  </si>
  <si>
    <t>单位：万元</t>
  </si>
  <si>
    <t>序号</t>
  </si>
  <si>
    <t>项目名称</t>
  </si>
  <si>
    <t>建设内容</t>
  </si>
  <si>
    <t>投资来源</t>
  </si>
  <si>
    <t>批复
投资</t>
  </si>
  <si>
    <t>已下达计划</t>
  </si>
  <si>
    <t>至2021年7月底累计到位资金</t>
  </si>
  <si>
    <t>至2021年7月底累计完成投资</t>
  </si>
  <si>
    <t>至2021年7月底累计支付资金</t>
  </si>
  <si>
    <t>2022年实施计划</t>
  </si>
  <si>
    <t>年度绩效目标</t>
  </si>
  <si>
    <t>两年滚动计划</t>
  </si>
  <si>
    <t>批复文号</t>
  </si>
  <si>
    <t>计划落
实资金</t>
  </si>
  <si>
    <t>主要建设内容</t>
  </si>
  <si>
    <t>2023年</t>
  </si>
  <si>
    <t>2024年</t>
  </si>
  <si>
    <t>阶段</t>
  </si>
  <si>
    <t>进展/批复文号</t>
  </si>
  <si>
    <t>丽水市滩坑引水工程</t>
  </si>
  <si>
    <t>引水线路总长约31.97km。设计年引水量1.079亿m3，日最大引水量42万m3，设计流量7.0m3/s</t>
  </si>
  <si>
    <t>合计</t>
  </si>
  <si>
    <t>1、完成剩余洞挖，实现全线贯通。2、开始隧洞洞内衬砌及灌浆。3、上垟埋管段开挖完成，开始管道安装及浇筑。4、下塘进水口及胡村出水口断开始房建施工。</t>
  </si>
  <si>
    <r>
      <t xml:space="preserve">  </t>
    </r>
    <r>
      <rPr>
        <sz val="11"/>
        <rFont val="宋体"/>
        <family val="3"/>
        <charset val="134"/>
      </rPr>
      <t>完成年度投资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亿及实施计划累计进尺</t>
    </r>
    <r>
      <rPr>
        <sz val="11"/>
        <rFont val="Times New Roman"/>
        <family val="1"/>
      </rPr>
      <t>15</t>
    </r>
    <r>
      <rPr>
        <sz val="11"/>
        <rFont val="宋体"/>
        <family val="3"/>
        <charset val="134"/>
      </rPr>
      <t>公里。</t>
    </r>
  </si>
  <si>
    <r>
      <rPr>
        <sz val="11"/>
        <rFont val="方正仿宋简体"/>
        <charset val="134"/>
      </rPr>
      <t>项建书</t>
    </r>
  </si>
  <si>
    <r>
      <rPr>
        <sz val="11"/>
        <rFont val="宋体"/>
        <family val="3"/>
        <charset val="134"/>
      </rPr>
      <t>浙发改办农经受理〔</t>
    </r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〕43号</t>
    </r>
  </si>
  <si>
    <r>
      <rPr>
        <sz val="11"/>
        <rFont val="方正仿宋简体"/>
        <charset val="134"/>
      </rPr>
      <t>中央资金</t>
    </r>
  </si>
  <si>
    <t>/</t>
  </si>
  <si>
    <r>
      <rPr>
        <sz val="11"/>
        <rFont val="方正仿宋简体"/>
        <charset val="134"/>
      </rPr>
      <t>省级资金</t>
    </r>
  </si>
  <si>
    <r>
      <rPr>
        <sz val="11"/>
        <rFont val="方正仿宋简体"/>
        <charset val="134"/>
      </rPr>
      <t>可研</t>
    </r>
  </si>
  <si>
    <r>
      <rPr>
        <sz val="11"/>
        <rFont val="宋体"/>
        <family val="3"/>
        <charset val="134"/>
      </rPr>
      <t>浙发改农经〔</t>
    </r>
    <r>
      <rPr>
        <sz val="11"/>
        <rFont val="Times New Roman"/>
        <family val="1"/>
      </rPr>
      <t>2018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289</t>
    </r>
    <r>
      <rPr>
        <sz val="11"/>
        <rFont val="宋体"/>
        <family val="3"/>
        <charset val="134"/>
      </rPr>
      <t>号</t>
    </r>
  </si>
  <si>
    <t>市县财政资金</t>
  </si>
  <si>
    <t>银行贷款</t>
  </si>
  <si>
    <r>
      <rPr>
        <sz val="11"/>
        <rFont val="Times New Roman"/>
        <family val="1"/>
      </rPr>
      <t>PPP</t>
    </r>
    <r>
      <rPr>
        <sz val="11"/>
        <rFont val="方正仿宋简体"/>
        <charset val="134"/>
      </rPr>
      <t>引入社会资本</t>
    </r>
  </si>
  <si>
    <t>初设</t>
  </si>
  <si>
    <r>
      <rPr>
        <sz val="11"/>
        <rFont val="宋体"/>
        <family val="3"/>
        <charset val="134"/>
      </rPr>
      <t>浙发改设计〔</t>
    </r>
    <r>
      <rPr>
        <sz val="11"/>
        <rFont val="Times New Roman"/>
        <family val="1"/>
      </rPr>
      <t>2018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81</t>
    </r>
    <r>
      <rPr>
        <sz val="11"/>
        <rFont val="宋体"/>
        <family val="3"/>
        <charset val="134"/>
      </rPr>
      <t>号</t>
    </r>
  </si>
  <si>
    <t>政府专项债券</t>
  </si>
  <si>
    <t>自筹等其他</t>
  </si>
  <si>
    <t>丽水市大溪治理提升改造工程</t>
  </si>
  <si>
    <t>全长约42公里，沿瓯江两岸形成步行、骑行闭环，串联10多个重要旅游景区和旅游开发板块，计划建成连接城、镇、村、山、水、林、田、湖的复合型绿道，环线约110公里。</t>
  </si>
  <si>
    <r>
      <rPr>
        <b/>
        <sz val="11"/>
        <rFont val="方正仿宋简体"/>
        <charset val="134"/>
      </rPr>
      <t>合计</t>
    </r>
  </si>
  <si>
    <t>堤顶道路提升改造、新建护岸、防汛通道连通、滩地生态修复</t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</si>
  <si>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完成年度投资及实施计划</t>
    </r>
  </si>
  <si>
    <r>
      <rPr>
        <sz val="11"/>
        <rFont val="宋体"/>
        <family val="3"/>
        <charset val="134"/>
      </rPr>
      <t>浙发改项字〔</t>
    </r>
    <r>
      <rPr>
        <sz val="11"/>
        <rFont val="Times New Roman"/>
        <family val="1"/>
      </rPr>
      <t>2021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177</t>
    </r>
    <r>
      <rPr>
        <sz val="11"/>
        <rFont val="宋体"/>
        <family val="3"/>
        <charset val="134"/>
      </rPr>
      <t>号</t>
    </r>
  </si>
  <si>
    <r>
      <rPr>
        <sz val="11"/>
        <rFont val="方正仿宋简体"/>
        <charset val="134"/>
      </rPr>
      <t>初设</t>
    </r>
  </si>
  <si>
    <t>丽水城区防灾减灾生态调水工程（丽水城区排水防涝工程）</t>
  </si>
  <si>
    <t>新建排涝隧洞长约2.92千米，配水线约3.7千米，装机4500千瓦提水泵站一座及及基础配套设施等</t>
  </si>
  <si>
    <t>主体工程基本完工</t>
  </si>
  <si>
    <r>
      <t xml:space="preserve">  </t>
    </r>
    <r>
      <rPr>
        <sz val="11"/>
        <rFont val="宋体"/>
        <family val="3"/>
        <charset val="134"/>
      </rPr>
      <t xml:space="preserve">完成年度投资及实施计划。开挖并争取贯通五桃隧洞,争取完成提水泵站土建主体建设，开始施工丽北线顶管争取完成40%工程量，开始施工箱涵、明渠及丽阳坑堰坝加高争取完成30%工程量。    </t>
    </r>
  </si>
  <si>
    <r>
      <rPr>
        <sz val="11"/>
        <rFont val="宋体"/>
        <family val="3"/>
        <charset val="134"/>
      </rPr>
      <t>丽发改城镇〔</t>
    </r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 xml:space="preserve">345 </t>
    </r>
    <r>
      <rPr>
        <sz val="11"/>
        <rFont val="宋体"/>
        <family val="3"/>
        <charset val="134"/>
      </rPr>
      <t>号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</si>
  <si>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丽发改城镇〔</t>
    </r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 xml:space="preserve">346 </t>
    </r>
    <r>
      <rPr>
        <sz val="11"/>
        <rFont val="宋体"/>
        <family val="3"/>
        <charset val="134"/>
      </rPr>
      <t>号</t>
    </r>
  </si>
  <si>
    <r>
      <rPr>
        <sz val="11"/>
        <rFont val="宋体"/>
        <family val="3"/>
        <charset val="134"/>
      </rPr>
      <t>浙发改项管〔</t>
    </r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379</t>
    </r>
    <r>
      <rPr>
        <sz val="11"/>
        <rFont val="宋体"/>
        <family val="3"/>
        <charset val="134"/>
      </rPr>
      <t>号</t>
    </r>
  </si>
  <si>
    <t>南明湖岸线改造工程</t>
  </si>
  <si>
    <t>对南明湖沿线岸线进行重新设计改造，突出亲水性、现代性、文化性</t>
  </si>
  <si>
    <t>开工建设，主体工程建设</t>
  </si>
  <si>
    <r>
      <rPr>
        <u/>
        <sz val="16"/>
        <rFont val="方正小标宋简体"/>
        <charset val="134"/>
      </rPr>
      <t xml:space="preserve">    </t>
    </r>
    <r>
      <rPr>
        <u/>
        <sz val="16"/>
        <rFont val="Microsoft YaHei UI"/>
        <family val="2"/>
        <charset val="134"/>
      </rPr>
      <t>丽水市本级</t>
    </r>
    <r>
      <rPr>
        <u/>
        <sz val="16"/>
        <rFont val="方正小标宋简体"/>
        <charset val="134"/>
      </rPr>
      <t xml:space="preserve">   </t>
    </r>
    <r>
      <rPr>
        <sz val="16"/>
        <rFont val="方正小标宋简体"/>
        <charset val="134"/>
      </rPr>
      <t>2022-2024年重大水利项目实施计划表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</si>
</sst>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6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16"/>
      <name val="方正小标宋简体"/>
      <charset val="134"/>
    </font>
    <font>
      <u/>
      <sz val="16"/>
      <name val="方正小标宋简体"/>
      <charset val="134"/>
    </font>
    <font>
      <b/>
      <u/>
      <sz val="16"/>
      <name val="华文中宋"/>
      <family val="3"/>
      <charset val="134"/>
    </font>
    <font>
      <sz val="11"/>
      <name val="方正小标宋简体"/>
      <charset val="134"/>
    </font>
    <font>
      <b/>
      <sz val="11"/>
      <name val="方正仿宋简体"/>
      <charset val="134"/>
    </font>
    <font>
      <sz val="11"/>
      <name val="方正仿宋简体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楷体"/>
      <family val="3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u/>
      <sz val="16"/>
      <name val="Microsoft YaHei UI"/>
      <family val="2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left"/>
    </xf>
    <xf numFmtId="0" fontId="2" fillId="0" borderId="0" xfId="1">
      <alignment vertic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176" fontId="10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176" fontId="10" fillId="0" borderId="1" xfId="1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 inden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76" fontId="12" fillId="0" borderId="2" xfId="1" applyNumberFormat="1" applyFont="1" applyBorder="1" applyAlignment="1">
      <alignment horizontal="center" vertical="center"/>
    </xf>
  </cellXfs>
  <cellStyles count="2">
    <cellStyle name="常规" xfId="0" builtinId="0"/>
    <cellStyle name="常规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topLeftCell="A7" workbookViewId="0">
      <selection activeCell="J17" sqref="J17"/>
    </sheetView>
  </sheetViews>
  <sheetFormatPr defaultColWidth="9" defaultRowHeight="13.5"/>
  <cols>
    <col min="1" max="1" width="4.75" customWidth="1"/>
    <col min="2" max="2" width="9.5" customWidth="1"/>
    <col min="3" max="3" width="16.5" customWidth="1"/>
    <col min="4" max="4" width="16.75" customWidth="1"/>
    <col min="5" max="6" width="7.625" customWidth="1"/>
    <col min="7" max="7" width="11.75" customWidth="1"/>
    <col min="8" max="9" width="9.875" customWidth="1"/>
    <col min="10" max="10" width="8.375" customWidth="1"/>
    <col min="11" max="11" width="14.25" customWidth="1"/>
    <col min="12" max="12" width="14.5" customWidth="1"/>
    <col min="13" max="14" width="7.625" style="1" customWidth="1"/>
    <col min="15" max="15" width="9.75" customWidth="1"/>
    <col min="16" max="16" width="28.375" customWidth="1"/>
  </cols>
  <sheetData>
    <row r="1" spans="1:19" ht="15.75">
      <c r="A1" s="20" t="s">
        <v>0</v>
      </c>
      <c r="B1" s="20"/>
      <c r="C1" s="2"/>
      <c r="D1" s="3"/>
      <c r="E1" s="3"/>
      <c r="F1" s="3"/>
      <c r="G1" s="3"/>
      <c r="H1" s="3"/>
      <c r="I1" s="3"/>
      <c r="J1" s="3"/>
      <c r="K1" s="3"/>
      <c r="L1" s="3"/>
      <c r="M1" s="15"/>
      <c r="N1" s="15"/>
      <c r="O1" s="3"/>
      <c r="P1" s="3"/>
    </row>
    <row r="2" spans="1:19" ht="22.5">
      <c r="A2" s="21" t="s">
        <v>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ht="21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3" t="s">
        <v>1</v>
      </c>
      <c r="O3" s="24"/>
      <c r="P3" s="24"/>
    </row>
    <row r="4" spans="1:19" ht="21" customHeight="1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9" t="s">
        <v>8</v>
      </c>
      <c r="H4" s="29" t="s">
        <v>9</v>
      </c>
      <c r="I4" s="29" t="s">
        <v>10</v>
      </c>
      <c r="J4" s="25" t="s">
        <v>11</v>
      </c>
      <c r="K4" s="26"/>
      <c r="L4" s="40" t="s">
        <v>12</v>
      </c>
      <c r="M4" s="25" t="s">
        <v>13</v>
      </c>
      <c r="N4" s="27"/>
      <c r="O4" s="28" t="s">
        <v>14</v>
      </c>
      <c r="P4" s="28"/>
    </row>
    <row r="5" spans="1:19" ht="28.5" customHeight="1">
      <c r="A5" s="28"/>
      <c r="B5" s="28"/>
      <c r="C5" s="28"/>
      <c r="D5" s="28"/>
      <c r="E5" s="28"/>
      <c r="F5" s="28"/>
      <c r="G5" s="30"/>
      <c r="H5" s="30"/>
      <c r="I5" s="30"/>
      <c r="J5" s="5" t="s">
        <v>15</v>
      </c>
      <c r="K5" s="5" t="s">
        <v>16</v>
      </c>
      <c r="L5" s="41"/>
      <c r="M5" s="5" t="s">
        <v>17</v>
      </c>
      <c r="N5" s="5" t="s">
        <v>18</v>
      </c>
      <c r="O5" s="16" t="s">
        <v>19</v>
      </c>
      <c r="P5" s="5" t="s">
        <v>20</v>
      </c>
    </row>
    <row r="6" spans="1:19" ht="27" customHeight="1">
      <c r="A6" s="31">
        <v>1</v>
      </c>
      <c r="B6" s="31" t="s">
        <v>21</v>
      </c>
      <c r="C6" s="34" t="s">
        <v>22</v>
      </c>
      <c r="D6" s="6" t="s">
        <v>23</v>
      </c>
      <c r="E6" s="7">
        <v>70505</v>
      </c>
      <c r="F6" s="7">
        <v>45000</v>
      </c>
      <c r="G6" s="7">
        <f>G7+G8+G9+G10+G11+G12+G13</f>
        <v>21623.268700000001</v>
      </c>
      <c r="H6" s="7">
        <v>9635</v>
      </c>
      <c r="I6" s="7">
        <f>I7+I8+I9+I10+I11+I12+I13</f>
        <v>21623.268700000001</v>
      </c>
      <c r="J6" s="7">
        <v>15000</v>
      </c>
      <c r="K6" s="34" t="s">
        <v>24</v>
      </c>
      <c r="L6" s="42" t="s">
        <v>25</v>
      </c>
      <c r="M6" s="9">
        <v>10500</v>
      </c>
      <c r="N6" s="17">
        <v>0</v>
      </c>
      <c r="O6" s="42" t="s">
        <v>26</v>
      </c>
      <c r="P6" s="45" t="s">
        <v>27</v>
      </c>
      <c r="S6" s="19"/>
    </row>
    <row r="7" spans="1:19" ht="27" customHeight="1">
      <c r="A7" s="32"/>
      <c r="B7" s="32"/>
      <c r="C7" s="35"/>
      <c r="D7" s="8" t="s">
        <v>28</v>
      </c>
      <c r="E7" s="37" t="s">
        <v>29</v>
      </c>
      <c r="F7" s="37" t="s">
        <v>29</v>
      </c>
      <c r="G7" s="9"/>
      <c r="H7" s="37" t="s">
        <v>29</v>
      </c>
      <c r="I7" s="9"/>
      <c r="J7" s="7"/>
      <c r="K7" s="32"/>
      <c r="L7" s="43"/>
      <c r="M7" s="37" t="s">
        <v>29</v>
      </c>
      <c r="N7" s="42" t="s">
        <v>29</v>
      </c>
      <c r="O7" s="44"/>
      <c r="P7" s="39"/>
    </row>
    <row r="8" spans="1:19" ht="27" customHeight="1">
      <c r="A8" s="32"/>
      <c r="B8" s="32"/>
      <c r="C8" s="35"/>
      <c r="D8" s="8" t="s">
        <v>30</v>
      </c>
      <c r="E8" s="38"/>
      <c r="F8" s="38"/>
      <c r="G8" s="9"/>
      <c r="H8" s="38"/>
      <c r="I8" s="9"/>
      <c r="J8" s="18">
        <f>J6*0.3</f>
        <v>4500</v>
      </c>
      <c r="K8" s="32"/>
      <c r="L8" s="43"/>
      <c r="M8" s="38"/>
      <c r="N8" s="43"/>
      <c r="O8" s="42" t="s">
        <v>31</v>
      </c>
      <c r="P8" s="45" t="s">
        <v>32</v>
      </c>
    </row>
    <row r="9" spans="1:19" ht="27" customHeight="1">
      <c r="A9" s="32"/>
      <c r="B9" s="32"/>
      <c r="C9" s="35"/>
      <c r="D9" s="10" t="s">
        <v>33</v>
      </c>
      <c r="E9" s="38"/>
      <c r="F9" s="38"/>
      <c r="G9" s="9"/>
      <c r="H9" s="38"/>
      <c r="I9" s="9"/>
      <c r="J9" s="18"/>
      <c r="K9" s="32"/>
      <c r="L9" s="43"/>
      <c r="M9" s="38"/>
      <c r="N9" s="43"/>
      <c r="O9" s="43"/>
      <c r="P9" s="38"/>
    </row>
    <row r="10" spans="1:19" ht="27" customHeight="1">
      <c r="A10" s="32"/>
      <c r="B10" s="32"/>
      <c r="C10" s="35"/>
      <c r="D10" s="11" t="s">
        <v>34</v>
      </c>
      <c r="E10" s="38"/>
      <c r="F10" s="38"/>
      <c r="G10" s="9"/>
      <c r="H10" s="38"/>
      <c r="I10" s="9"/>
      <c r="J10" s="18"/>
      <c r="K10" s="32"/>
      <c r="L10" s="43"/>
      <c r="M10" s="38"/>
      <c r="N10" s="43"/>
      <c r="O10" s="44"/>
      <c r="P10" s="39"/>
    </row>
    <row r="11" spans="1:19" ht="27" customHeight="1">
      <c r="A11" s="32"/>
      <c r="B11" s="32"/>
      <c r="C11" s="35"/>
      <c r="D11" s="12" t="s">
        <v>35</v>
      </c>
      <c r="E11" s="38"/>
      <c r="F11" s="38"/>
      <c r="G11" s="9"/>
      <c r="H11" s="38"/>
      <c r="I11" s="9"/>
      <c r="J11" s="18"/>
      <c r="K11" s="32"/>
      <c r="L11" s="43"/>
      <c r="M11" s="38"/>
      <c r="N11" s="43"/>
      <c r="O11" s="34" t="s">
        <v>36</v>
      </c>
      <c r="P11" s="45" t="s">
        <v>37</v>
      </c>
    </row>
    <row r="12" spans="1:19" ht="27" customHeight="1">
      <c r="A12" s="32"/>
      <c r="B12" s="32"/>
      <c r="C12" s="35"/>
      <c r="D12" s="11" t="s">
        <v>38</v>
      </c>
      <c r="E12" s="38"/>
      <c r="F12" s="38"/>
      <c r="G12" s="9"/>
      <c r="H12" s="38"/>
      <c r="I12" s="9"/>
      <c r="J12" s="18"/>
      <c r="K12" s="32"/>
      <c r="L12" s="43"/>
      <c r="M12" s="38"/>
      <c r="N12" s="43"/>
      <c r="O12" s="43"/>
      <c r="P12" s="38"/>
    </row>
    <row r="13" spans="1:19" ht="26.25" customHeight="1">
      <c r="A13" s="33"/>
      <c r="B13" s="33"/>
      <c r="C13" s="36"/>
      <c r="D13" s="13" t="s">
        <v>39</v>
      </c>
      <c r="E13" s="39"/>
      <c r="F13" s="39"/>
      <c r="G13" s="9">
        <v>21623.268700000001</v>
      </c>
      <c r="H13" s="39"/>
      <c r="I13" s="9">
        <v>21623.268700000001</v>
      </c>
      <c r="J13" s="18">
        <f>J6*0.7</f>
        <v>10500</v>
      </c>
      <c r="K13" s="33"/>
      <c r="L13" s="44"/>
      <c r="M13" s="39"/>
      <c r="N13" s="44"/>
      <c r="O13" s="44"/>
      <c r="P13" s="39"/>
    </row>
    <row r="14" spans="1:19" ht="32.25" customHeight="1">
      <c r="A14" s="31">
        <v>2</v>
      </c>
      <c r="B14" s="31" t="s">
        <v>40</v>
      </c>
      <c r="C14" s="34" t="s">
        <v>41</v>
      </c>
      <c r="D14" s="14" t="s">
        <v>42</v>
      </c>
      <c r="E14" s="7">
        <v>85423</v>
      </c>
      <c r="F14" s="7">
        <v>0</v>
      </c>
      <c r="G14" s="7">
        <f>G15+G16+G17+G18+G19+G20+G21</f>
        <v>0</v>
      </c>
      <c r="H14" s="7">
        <v>0</v>
      </c>
      <c r="I14" s="7">
        <f>I15+I16+I17+I18+I19+I20+I21</f>
        <v>0</v>
      </c>
      <c r="J14" s="7">
        <v>25000</v>
      </c>
      <c r="K14" s="34" t="s">
        <v>43</v>
      </c>
      <c r="L14" s="42" t="s">
        <v>44</v>
      </c>
      <c r="M14" s="9">
        <v>35000</v>
      </c>
      <c r="N14" s="17">
        <v>25000</v>
      </c>
      <c r="O14" s="42" t="s">
        <v>26</v>
      </c>
      <c r="P14" s="45" t="s">
        <v>45</v>
      </c>
    </row>
    <row r="15" spans="1:19" ht="26.25" customHeight="1">
      <c r="A15" s="32"/>
      <c r="B15" s="32"/>
      <c r="C15" s="35"/>
      <c r="D15" s="8" t="s">
        <v>28</v>
      </c>
      <c r="E15" s="37" t="s">
        <v>29</v>
      </c>
      <c r="F15" s="37" t="s">
        <v>29</v>
      </c>
      <c r="G15" s="9"/>
      <c r="H15" s="37" t="s">
        <v>29</v>
      </c>
      <c r="I15" s="9"/>
      <c r="J15" s="7">
        <v>10000</v>
      </c>
      <c r="K15" s="35"/>
      <c r="L15" s="43"/>
      <c r="M15" s="37" t="s">
        <v>29</v>
      </c>
      <c r="N15" s="42" t="s">
        <v>29</v>
      </c>
      <c r="O15" s="44"/>
      <c r="P15" s="38"/>
    </row>
    <row r="16" spans="1:19" ht="26.25" customHeight="1">
      <c r="A16" s="32"/>
      <c r="B16" s="32"/>
      <c r="C16" s="35"/>
      <c r="D16" s="8" t="s">
        <v>30</v>
      </c>
      <c r="E16" s="38"/>
      <c r="F16" s="38"/>
      <c r="G16" s="9"/>
      <c r="H16" s="38"/>
      <c r="I16" s="9"/>
      <c r="J16" s="18">
        <f>J14*0.3</f>
        <v>7500</v>
      </c>
      <c r="K16" s="35"/>
      <c r="L16" s="43"/>
      <c r="M16" s="38"/>
      <c r="N16" s="43"/>
      <c r="O16" s="42" t="s">
        <v>31</v>
      </c>
      <c r="P16" s="37" t="s">
        <v>29</v>
      </c>
    </row>
    <row r="17" spans="1:16" ht="26.25" customHeight="1">
      <c r="A17" s="32"/>
      <c r="B17" s="32"/>
      <c r="C17" s="35"/>
      <c r="D17" s="10" t="s">
        <v>33</v>
      </c>
      <c r="E17" s="38"/>
      <c r="F17" s="38"/>
      <c r="G17" s="9"/>
      <c r="H17" s="38"/>
      <c r="I17" s="9"/>
      <c r="J17" s="18">
        <f>J14*0.3</f>
        <v>7500</v>
      </c>
      <c r="K17" s="35"/>
      <c r="L17" s="43"/>
      <c r="M17" s="38"/>
      <c r="N17" s="43"/>
      <c r="O17" s="43"/>
      <c r="P17" s="38"/>
    </row>
    <row r="18" spans="1:16" ht="26.25" customHeight="1">
      <c r="A18" s="32"/>
      <c r="B18" s="32"/>
      <c r="C18" s="35"/>
      <c r="D18" s="11" t="s">
        <v>34</v>
      </c>
      <c r="E18" s="38"/>
      <c r="F18" s="38"/>
      <c r="G18" s="9"/>
      <c r="H18" s="38"/>
      <c r="I18" s="9"/>
      <c r="J18" s="18"/>
      <c r="K18" s="35"/>
      <c r="L18" s="43"/>
      <c r="M18" s="38"/>
      <c r="N18" s="43"/>
      <c r="O18" s="44"/>
      <c r="P18" s="39"/>
    </row>
    <row r="19" spans="1:16" ht="26.25" customHeight="1">
      <c r="A19" s="32"/>
      <c r="B19" s="32"/>
      <c r="C19" s="35"/>
      <c r="D19" s="12" t="s">
        <v>35</v>
      </c>
      <c r="E19" s="38"/>
      <c r="F19" s="38"/>
      <c r="G19" s="9"/>
      <c r="H19" s="38"/>
      <c r="I19" s="9"/>
      <c r="J19" s="18"/>
      <c r="K19" s="35"/>
      <c r="L19" s="43"/>
      <c r="M19" s="38"/>
      <c r="N19" s="43"/>
      <c r="O19" s="42" t="s">
        <v>46</v>
      </c>
      <c r="P19" s="45" t="s">
        <v>29</v>
      </c>
    </row>
    <row r="20" spans="1:16" ht="26.25" customHeight="1">
      <c r="A20" s="32"/>
      <c r="B20" s="32"/>
      <c r="C20" s="35"/>
      <c r="D20" s="11" t="s">
        <v>38</v>
      </c>
      <c r="E20" s="38"/>
      <c r="F20" s="38"/>
      <c r="G20" s="9"/>
      <c r="H20" s="38"/>
      <c r="I20" s="9"/>
      <c r="J20" s="18"/>
      <c r="K20" s="35"/>
      <c r="L20" s="43"/>
      <c r="M20" s="38"/>
      <c r="N20" s="43"/>
      <c r="O20" s="43"/>
      <c r="P20" s="38"/>
    </row>
    <row r="21" spans="1:16" ht="26.25" customHeight="1">
      <c r="A21" s="33"/>
      <c r="B21" s="33"/>
      <c r="C21" s="36"/>
      <c r="D21" s="13" t="s">
        <v>39</v>
      </c>
      <c r="E21" s="39"/>
      <c r="F21" s="39"/>
      <c r="G21" s="9"/>
      <c r="H21" s="39"/>
      <c r="I21" s="9"/>
      <c r="K21" s="36"/>
      <c r="L21" s="44"/>
      <c r="M21" s="39"/>
      <c r="N21" s="44"/>
      <c r="O21" s="44"/>
      <c r="P21" s="39"/>
    </row>
    <row r="22" spans="1:16" ht="33" customHeight="1">
      <c r="A22" s="31">
        <v>3</v>
      </c>
      <c r="B22" s="31" t="s">
        <v>47</v>
      </c>
      <c r="C22" s="34" t="s">
        <v>48</v>
      </c>
      <c r="D22" s="14" t="s">
        <v>42</v>
      </c>
      <c r="E22" s="7">
        <v>36623</v>
      </c>
      <c r="F22" s="7">
        <v>20000</v>
      </c>
      <c r="G22" s="7">
        <f>G23+G24+G25+G26+G27+G28+G29</f>
        <v>3143</v>
      </c>
      <c r="H22" s="7">
        <v>6230</v>
      </c>
      <c r="I22" s="7">
        <f>I23+I24+I25+I26+I27+I28+I29</f>
        <v>1747</v>
      </c>
      <c r="J22" s="7">
        <v>13000</v>
      </c>
      <c r="K22" s="34" t="s">
        <v>49</v>
      </c>
      <c r="L22" s="42" t="s">
        <v>50</v>
      </c>
      <c r="M22" s="9">
        <v>3600</v>
      </c>
      <c r="N22" s="17">
        <v>0</v>
      </c>
      <c r="O22" s="42" t="s">
        <v>26</v>
      </c>
      <c r="P22" s="45" t="s">
        <v>51</v>
      </c>
    </row>
    <row r="23" spans="1:16" ht="26.25" customHeight="1">
      <c r="A23" s="32"/>
      <c r="B23" s="32"/>
      <c r="C23" s="35"/>
      <c r="D23" s="8" t="s">
        <v>28</v>
      </c>
      <c r="E23" s="37" t="s">
        <v>29</v>
      </c>
      <c r="F23" s="37" t="s">
        <v>29</v>
      </c>
      <c r="G23" s="9"/>
      <c r="H23" s="37" t="s">
        <v>29</v>
      </c>
      <c r="I23" s="9"/>
      <c r="J23" s="7"/>
      <c r="K23" s="35"/>
      <c r="L23" s="43"/>
      <c r="M23" s="37" t="s">
        <v>29</v>
      </c>
      <c r="N23" s="42" t="s">
        <v>29</v>
      </c>
      <c r="O23" s="44"/>
      <c r="P23" s="39"/>
    </row>
    <row r="24" spans="1:16" ht="26.25" customHeight="1">
      <c r="A24" s="32"/>
      <c r="B24" s="32"/>
      <c r="C24" s="35"/>
      <c r="D24" s="8" t="s">
        <v>30</v>
      </c>
      <c r="E24" s="38"/>
      <c r="F24" s="38"/>
      <c r="G24" s="9"/>
      <c r="H24" s="38"/>
      <c r="I24" s="9"/>
      <c r="J24" s="18">
        <f>0.3*J22</f>
        <v>3900</v>
      </c>
      <c r="K24" s="35"/>
      <c r="L24" s="43"/>
      <c r="M24" s="38"/>
      <c r="N24" s="43"/>
      <c r="O24" s="42" t="s">
        <v>31</v>
      </c>
      <c r="P24" s="45" t="s">
        <v>52</v>
      </c>
    </row>
    <row r="25" spans="1:16" ht="26.25" customHeight="1">
      <c r="A25" s="32"/>
      <c r="B25" s="32"/>
      <c r="C25" s="35"/>
      <c r="D25" s="10" t="s">
        <v>33</v>
      </c>
      <c r="E25" s="38"/>
      <c r="F25" s="38"/>
      <c r="G25" s="9">
        <v>3143</v>
      </c>
      <c r="H25" s="38"/>
      <c r="I25" s="9">
        <v>1747</v>
      </c>
      <c r="J25" s="18">
        <f>J22*0.7</f>
        <v>9100</v>
      </c>
      <c r="K25" s="35"/>
      <c r="L25" s="43"/>
      <c r="M25" s="38"/>
      <c r="N25" s="43"/>
      <c r="O25" s="43"/>
      <c r="P25" s="38"/>
    </row>
    <row r="26" spans="1:16" ht="26.25" customHeight="1">
      <c r="A26" s="32"/>
      <c r="B26" s="32"/>
      <c r="C26" s="35"/>
      <c r="D26" s="11" t="s">
        <v>34</v>
      </c>
      <c r="E26" s="38"/>
      <c r="F26" s="38"/>
      <c r="G26" s="9"/>
      <c r="H26" s="38"/>
      <c r="I26" s="9"/>
      <c r="J26" s="18"/>
      <c r="K26" s="35"/>
      <c r="L26" s="43"/>
      <c r="M26" s="38"/>
      <c r="N26" s="43"/>
      <c r="O26" s="44"/>
      <c r="P26" s="39"/>
    </row>
    <row r="27" spans="1:16" ht="26.25" customHeight="1">
      <c r="A27" s="32"/>
      <c r="B27" s="32"/>
      <c r="C27" s="35"/>
      <c r="D27" s="12" t="s">
        <v>35</v>
      </c>
      <c r="E27" s="38"/>
      <c r="F27" s="38"/>
      <c r="G27" s="9"/>
      <c r="H27" s="38"/>
      <c r="I27" s="9"/>
      <c r="J27" s="18"/>
      <c r="K27" s="35"/>
      <c r="L27" s="43"/>
      <c r="M27" s="38"/>
      <c r="N27" s="43"/>
      <c r="O27" s="42" t="s">
        <v>46</v>
      </c>
      <c r="P27" s="45" t="s">
        <v>53</v>
      </c>
    </row>
    <row r="28" spans="1:16" ht="26.25" customHeight="1">
      <c r="A28" s="32"/>
      <c r="B28" s="32"/>
      <c r="C28" s="35"/>
      <c r="D28" s="11" t="s">
        <v>38</v>
      </c>
      <c r="E28" s="38"/>
      <c r="F28" s="38"/>
      <c r="G28" s="9"/>
      <c r="H28" s="38"/>
      <c r="I28" s="9"/>
      <c r="J28" s="18"/>
      <c r="K28" s="35"/>
      <c r="L28" s="43"/>
      <c r="M28" s="38"/>
      <c r="N28" s="43"/>
      <c r="O28" s="43"/>
      <c r="P28" s="38"/>
    </row>
    <row r="29" spans="1:16" ht="24" customHeight="1">
      <c r="A29" s="33"/>
      <c r="B29" s="33"/>
      <c r="C29" s="36"/>
      <c r="D29" s="13" t="s">
        <v>39</v>
      </c>
      <c r="E29" s="39"/>
      <c r="F29" s="39"/>
      <c r="G29" s="9"/>
      <c r="H29" s="39"/>
      <c r="I29" s="9"/>
      <c r="K29" s="36"/>
      <c r="L29" s="44"/>
      <c r="M29" s="39"/>
      <c r="N29" s="44"/>
      <c r="O29" s="44"/>
      <c r="P29" s="39"/>
    </row>
    <row r="30" spans="1:16" ht="29.25" customHeight="1">
      <c r="A30" s="31">
        <v>4</v>
      </c>
      <c r="B30" s="31" t="s">
        <v>54</v>
      </c>
      <c r="C30" s="34" t="s">
        <v>55</v>
      </c>
      <c r="D30" s="14" t="s">
        <v>42</v>
      </c>
      <c r="E30" s="7">
        <v>50000</v>
      </c>
      <c r="F30" s="7">
        <v>0</v>
      </c>
      <c r="G30" s="7">
        <v>0</v>
      </c>
      <c r="H30" s="7">
        <v>0</v>
      </c>
      <c r="I30" s="7">
        <v>0</v>
      </c>
      <c r="J30" s="7">
        <v>5000</v>
      </c>
      <c r="K30" s="34" t="s">
        <v>56</v>
      </c>
      <c r="L30" s="42" t="s">
        <v>44</v>
      </c>
      <c r="M30" s="9">
        <v>15000</v>
      </c>
      <c r="N30" s="9">
        <v>15000</v>
      </c>
      <c r="O30" s="42" t="s">
        <v>26</v>
      </c>
      <c r="P30" s="37" t="s">
        <v>29</v>
      </c>
    </row>
    <row r="31" spans="1:16" ht="29.25" customHeight="1">
      <c r="A31" s="32"/>
      <c r="B31" s="32"/>
      <c r="C31" s="35"/>
      <c r="D31" s="8" t="s">
        <v>28</v>
      </c>
      <c r="E31" s="37" t="s">
        <v>29</v>
      </c>
      <c r="F31" s="37" t="s">
        <v>29</v>
      </c>
      <c r="G31" s="9"/>
      <c r="H31" s="37" t="s">
        <v>29</v>
      </c>
      <c r="I31" s="9"/>
      <c r="J31" s="7"/>
      <c r="K31" s="35"/>
      <c r="L31" s="43"/>
      <c r="M31" s="37" t="s">
        <v>29</v>
      </c>
      <c r="N31" s="42" t="s">
        <v>29</v>
      </c>
      <c r="O31" s="44"/>
      <c r="P31" s="39"/>
    </row>
    <row r="32" spans="1:16" ht="29.25" customHeight="1">
      <c r="A32" s="32"/>
      <c r="B32" s="32"/>
      <c r="C32" s="35"/>
      <c r="D32" s="8" t="s">
        <v>30</v>
      </c>
      <c r="E32" s="38"/>
      <c r="F32" s="38"/>
      <c r="G32" s="9"/>
      <c r="H32" s="38"/>
      <c r="I32" s="9"/>
      <c r="J32" s="18">
        <f>J30*0.3</f>
        <v>1500</v>
      </c>
      <c r="K32" s="35"/>
      <c r="L32" s="43"/>
      <c r="M32" s="38"/>
      <c r="N32" s="43"/>
      <c r="O32" s="42" t="s">
        <v>31</v>
      </c>
      <c r="P32" s="37" t="s">
        <v>29</v>
      </c>
    </row>
    <row r="33" spans="1:16" ht="29.25" customHeight="1">
      <c r="A33" s="32"/>
      <c r="B33" s="32"/>
      <c r="C33" s="35"/>
      <c r="D33" s="10" t="s">
        <v>33</v>
      </c>
      <c r="E33" s="38"/>
      <c r="F33" s="38"/>
      <c r="G33" s="9"/>
      <c r="H33" s="38"/>
      <c r="I33" s="9"/>
      <c r="J33" s="18">
        <f>J30*0.7</f>
        <v>3500</v>
      </c>
      <c r="K33" s="35"/>
      <c r="L33" s="43"/>
      <c r="M33" s="38"/>
      <c r="N33" s="43"/>
      <c r="O33" s="43"/>
      <c r="P33" s="38"/>
    </row>
    <row r="34" spans="1:16" ht="29.25" customHeight="1">
      <c r="A34" s="32"/>
      <c r="B34" s="32"/>
      <c r="C34" s="35"/>
      <c r="D34" s="11" t="s">
        <v>34</v>
      </c>
      <c r="E34" s="38"/>
      <c r="F34" s="38"/>
      <c r="G34" s="9"/>
      <c r="H34" s="38"/>
      <c r="I34" s="9"/>
      <c r="J34" s="18"/>
      <c r="K34" s="35"/>
      <c r="L34" s="43"/>
      <c r="M34" s="38"/>
      <c r="N34" s="43"/>
      <c r="O34" s="44"/>
      <c r="P34" s="39"/>
    </row>
    <row r="35" spans="1:16" ht="29.25" customHeight="1">
      <c r="A35" s="32"/>
      <c r="B35" s="32"/>
      <c r="C35" s="35"/>
      <c r="D35" s="12" t="s">
        <v>35</v>
      </c>
      <c r="E35" s="38"/>
      <c r="F35" s="38"/>
      <c r="G35" s="9"/>
      <c r="H35" s="38"/>
      <c r="I35" s="9"/>
      <c r="J35" s="18"/>
      <c r="K35" s="35"/>
      <c r="L35" s="43"/>
      <c r="M35" s="38"/>
      <c r="N35" s="43"/>
      <c r="O35" s="42" t="s">
        <v>46</v>
      </c>
      <c r="P35" s="37" t="s">
        <v>29</v>
      </c>
    </row>
    <row r="36" spans="1:16" ht="29.25" customHeight="1">
      <c r="A36" s="32"/>
      <c r="B36" s="32"/>
      <c r="C36" s="35"/>
      <c r="D36" s="11" t="s">
        <v>38</v>
      </c>
      <c r="E36" s="38"/>
      <c r="F36" s="38"/>
      <c r="G36" s="9"/>
      <c r="H36" s="38"/>
      <c r="I36" s="9"/>
      <c r="J36" s="18"/>
      <c r="K36" s="35"/>
      <c r="L36" s="43"/>
      <c r="M36" s="38"/>
      <c r="N36" s="43"/>
      <c r="O36" s="43"/>
      <c r="P36" s="38"/>
    </row>
    <row r="37" spans="1:16" ht="29.25" customHeight="1">
      <c r="A37" s="33"/>
      <c r="B37" s="33"/>
      <c r="C37" s="36"/>
      <c r="D37" s="13" t="s">
        <v>39</v>
      </c>
      <c r="E37" s="39"/>
      <c r="F37" s="39"/>
      <c r="G37" s="9"/>
      <c r="H37" s="39"/>
      <c r="I37" s="9"/>
      <c r="J37" s="18"/>
      <c r="K37" s="36"/>
      <c r="L37" s="44"/>
      <c r="M37" s="39"/>
      <c r="N37" s="44"/>
      <c r="O37" s="44"/>
      <c r="P37" s="39"/>
    </row>
  </sheetData>
  <mergeCells count="80">
    <mergeCell ref="O32:O34"/>
    <mergeCell ref="O35:O37"/>
    <mergeCell ref="P6:P7"/>
    <mergeCell ref="P8:P10"/>
    <mergeCell ref="P11:P13"/>
    <mergeCell ref="P14:P15"/>
    <mergeCell ref="P16:P18"/>
    <mergeCell ref="P19:P21"/>
    <mergeCell ref="P22:P23"/>
    <mergeCell ref="P24:P26"/>
    <mergeCell ref="P27:P29"/>
    <mergeCell ref="P30:P31"/>
    <mergeCell ref="P32:P34"/>
    <mergeCell ref="P35:P37"/>
    <mergeCell ref="O19:O21"/>
    <mergeCell ref="O22:O23"/>
    <mergeCell ref="O24:O26"/>
    <mergeCell ref="O27:O29"/>
    <mergeCell ref="O30:O31"/>
    <mergeCell ref="O6:O7"/>
    <mergeCell ref="O8:O10"/>
    <mergeCell ref="O11:O13"/>
    <mergeCell ref="O14:O15"/>
    <mergeCell ref="O16:O18"/>
    <mergeCell ref="M7:M13"/>
    <mergeCell ref="M15:M21"/>
    <mergeCell ref="M23:M29"/>
    <mergeCell ref="M31:M37"/>
    <mergeCell ref="N7:N13"/>
    <mergeCell ref="N15:N21"/>
    <mergeCell ref="N23:N29"/>
    <mergeCell ref="N31:N37"/>
    <mergeCell ref="K6:K13"/>
    <mergeCell ref="K14:K21"/>
    <mergeCell ref="K22:K29"/>
    <mergeCell ref="K30:K37"/>
    <mergeCell ref="L4:L5"/>
    <mergeCell ref="L6:L13"/>
    <mergeCell ref="L14:L21"/>
    <mergeCell ref="L22:L29"/>
    <mergeCell ref="L30:L37"/>
    <mergeCell ref="H7:H13"/>
    <mergeCell ref="H15:H21"/>
    <mergeCell ref="H23:H29"/>
    <mergeCell ref="H31:H37"/>
    <mergeCell ref="I4:I5"/>
    <mergeCell ref="E7:E13"/>
    <mergeCell ref="E15:E21"/>
    <mergeCell ref="E23:E29"/>
    <mergeCell ref="E31:E37"/>
    <mergeCell ref="F4:F5"/>
    <mergeCell ref="F7:F13"/>
    <mergeCell ref="F15:F21"/>
    <mergeCell ref="F23:F29"/>
    <mergeCell ref="F31:F37"/>
    <mergeCell ref="C6:C13"/>
    <mergeCell ref="C14:C21"/>
    <mergeCell ref="C22:C29"/>
    <mergeCell ref="C30:C37"/>
    <mergeCell ref="D4:D5"/>
    <mergeCell ref="A6:A13"/>
    <mergeCell ref="A14:A21"/>
    <mergeCell ref="A22:A29"/>
    <mergeCell ref="A30:A37"/>
    <mergeCell ref="B4:B5"/>
    <mergeCell ref="B6:B13"/>
    <mergeCell ref="B14:B21"/>
    <mergeCell ref="B22:B29"/>
    <mergeCell ref="B30:B37"/>
    <mergeCell ref="A1:B1"/>
    <mergeCell ref="A2:P2"/>
    <mergeCell ref="N3:P3"/>
    <mergeCell ref="J4:K4"/>
    <mergeCell ref="M4:N4"/>
    <mergeCell ref="O4:P4"/>
    <mergeCell ref="A4:A5"/>
    <mergeCell ref="C4:C5"/>
    <mergeCell ref="E4:E5"/>
    <mergeCell ref="G4:G5"/>
    <mergeCell ref="H4:H5"/>
  </mergeCells>
  <phoneticPr fontId="14" type="noConversion"/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颜望栋</cp:lastModifiedBy>
  <cp:lastPrinted>2021-09-01T00:49:45Z</cp:lastPrinted>
  <dcterms:created xsi:type="dcterms:W3CDTF">2019-07-31T06:37:00Z</dcterms:created>
  <dcterms:modified xsi:type="dcterms:W3CDTF">2021-09-02T02:00:11Z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